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jan\work\ATLAS-HGTD\HGTD-irrad_test\stability\"/>
    </mc:Choice>
  </mc:AlternateContent>
  <xr:revisionPtr revIDLastSave="0" documentId="13_ncr:1_{72561B80-3607-4FA0-B580-3B83F3102179}" xr6:coauthVersionLast="47" xr6:coauthVersionMax="47" xr10:uidLastSave="{00000000-0000-0000-0000-000000000000}"/>
  <bookViews>
    <workbookView xWindow="-10470" yWindow="-17390" windowWidth="30940" windowHeight="16780" xr2:uid="{9F6CB5C0-4FCB-4A8E-838D-68257EDE11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F14" i="1"/>
  <c r="F13" i="1"/>
  <c r="E14" i="1"/>
  <c r="E13" i="1"/>
  <c r="D14" i="1"/>
  <c r="D13" i="1"/>
  <c r="C14" i="1"/>
  <c r="C13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<sst xmlns="http://schemas.openxmlformats.org/spreadsheetml/2006/main" count="9" uniqueCount="9">
  <si>
    <t>USTC W3-30 0e14</t>
  </si>
  <si>
    <t>Measurement #</t>
  </si>
  <si>
    <t>Mounting before this measurement</t>
  </si>
  <si>
    <t>Vgl1</t>
  </si>
  <si>
    <t>Vgl2</t>
  </si>
  <si>
    <t>Gain1</t>
  </si>
  <si>
    <t>Gain2</t>
  </si>
  <si>
    <t>TCT, t_int=4 ns, room T (no regulation)</t>
  </si>
  <si>
    <t>Measurement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</si>
</sst>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Vgl - stability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I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8"/>
          <c:tx>
            <c:v>Vgl1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Sheet1!$A$4:$A$11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Sheet1!$C$4:$C$11</c:f>
              <c:numCache>
                <c:formatCode>General</c:formatCode>
                <c:ptCount val="8"/>
                <c:pt idx="0">
                  <c:v>23.9</c:v>
                </c:pt>
                <c:pt idx="1">
                  <c:v>23.7</c:v>
                </c:pt>
                <c:pt idx="2">
                  <c:v>23.6</c:v>
                </c:pt>
                <c:pt idx="3">
                  <c:v>23.9</c:v>
                </c:pt>
                <c:pt idx="4">
                  <c:v>23.8</c:v>
                </c:pt>
                <c:pt idx="5">
                  <c:v>23.9</c:v>
                </c:pt>
                <c:pt idx="6">
                  <c:v>23.7</c:v>
                </c:pt>
                <c:pt idx="7">
                  <c:v>23.8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DD-41D0-B7F6-9ACFDE5A4662}"/>
            </c:ext>
          </c:extLst>
        </c:ser>
        <c:ser>
          <c:idx val="9"/>
          <c:order val="9"/>
          <c:tx>
            <c:v>Vgl2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xVal>
            <c:numRef>
              <c:f>Sheet1!$G$4:$G$11</c:f>
              <c:numCache>
                <c:formatCode>General</c:formatCode>
                <c:ptCount val="8"/>
                <c:pt idx="0">
                  <c:v>1.1000000000000001</c:v>
                </c:pt>
                <c:pt idx="1">
                  <c:v>2.1</c:v>
                </c:pt>
                <c:pt idx="2">
                  <c:v>3.1</c:v>
                </c:pt>
                <c:pt idx="3">
                  <c:v>4.0999999999999996</c:v>
                </c:pt>
                <c:pt idx="4">
                  <c:v>5.0999999999999996</c:v>
                </c:pt>
                <c:pt idx="5">
                  <c:v>6.1</c:v>
                </c:pt>
                <c:pt idx="6">
                  <c:v>7.1</c:v>
                </c:pt>
                <c:pt idx="7">
                  <c:v>8.1</c:v>
                </c:pt>
              </c:numCache>
            </c:numRef>
          </c:xVal>
          <c:yVal>
            <c:numRef>
              <c:f>Sheet1!$D$4:$D$10</c:f>
              <c:numCache>
                <c:formatCode>General</c:formatCode>
                <c:ptCount val="7"/>
                <c:pt idx="0">
                  <c:v>23.7</c:v>
                </c:pt>
                <c:pt idx="1">
                  <c:v>23.7</c:v>
                </c:pt>
                <c:pt idx="2">
                  <c:v>23.8</c:v>
                </c:pt>
                <c:pt idx="3">
                  <c:v>23.7</c:v>
                </c:pt>
                <c:pt idx="4">
                  <c:v>24</c:v>
                </c:pt>
                <c:pt idx="5">
                  <c:v>23.9</c:v>
                </c:pt>
                <c:pt idx="6">
                  <c:v>23.8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FDD-41D0-B7F6-9ACFDE5A4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851216"/>
        <c:axId val="12048532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Vgl1 mounting1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Sheet1!$A$4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Sheet1!$C$4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23.9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0FDD-41D0-B7F6-9ACFDE5A4662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Vgl2 mounting1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Sheet1!$D$4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23.7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0FDD-41D0-B7F6-9ACFDE5A4662}"/>
                  </c:ext>
                </c:extLst>
              </c15:ser>
            </c15:filteredScatterSeries>
            <c15:filteredScatterSeries>
              <c15:ser>
                <c:idx val="3"/>
                <c:order val="2"/>
                <c:tx>
                  <c:v>Vgl1 mounting2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Sheet1!$C$5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23.7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0FDD-41D0-B7F6-9ACFDE5A4662}"/>
                  </c:ext>
                </c:extLst>
              </c15:ser>
            </c15:filteredScatterSeries>
            <c15:filteredScatterSeries>
              <c15:ser>
                <c:idx val="2"/>
                <c:order val="3"/>
                <c:tx>
                  <c:v>Vgl2 mounting2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Sheet1!$D$5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23.7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0FDD-41D0-B7F6-9ACFDE5A4662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Vgl1 mounting3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Sheet1!$A$6:$A$8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</c:v>
                      </c:pt>
                      <c:pt idx="1">
                        <c:v>4</c:v>
                      </c:pt>
                      <c:pt idx="2">
                        <c:v>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Sheet1!$C$6:$C$8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23.6</c:v>
                      </c:pt>
                      <c:pt idx="1">
                        <c:v>23.9</c:v>
                      </c:pt>
                      <c:pt idx="2">
                        <c:v>23.8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0FDD-41D0-B7F6-9ACFDE5A4662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Vgl2 mounting3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Sheet1!$A$6:$A$8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</c:v>
                      </c:pt>
                      <c:pt idx="1">
                        <c:v>4</c:v>
                      </c:pt>
                      <c:pt idx="2">
                        <c:v>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Sheet1!$D$6:$D$8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23.8</c:v>
                      </c:pt>
                      <c:pt idx="1">
                        <c:v>23.7</c:v>
                      </c:pt>
                      <c:pt idx="2">
                        <c:v>24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0FDD-41D0-B7F6-9ACFDE5A4662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Vgl1 mounting4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Sheet1!$A$9:$A$11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Sheet1!$C$9:$C$11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23.9</c:v>
                      </c:pt>
                      <c:pt idx="1">
                        <c:v>23.7</c:v>
                      </c:pt>
                      <c:pt idx="2">
                        <c:v>23.8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7-0FDD-41D0-B7F6-9ACFDE5A4662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Vgl2 mounting4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Sheet1!$A$9:$A$11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Sheet1!$D$9:$D$11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23.9</c:v>
                      </c:pt>
                      <c:pt idx="1">
                        <c:v>23.8</c:v>
                      </c:pt>
                      <c:pt idx="2">
                        <c:v>23.8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0FDD-41D0-B7F6-9ACFDE5A4662}"/>
                  </c:ext>
                </c:extLst>
              </c15:ser>
            </c15:filteredScatterSeries>
          </c:ext>
        </c:extLst>
      </c:scatterChart>
      <c:valAx>
        <c:axId val="1204851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Consecutive measurement</a:t>
                </a:r>
              </a:p>
            </c:rich>
          </c:tx>
          <c:layout>
            <c:manualLayout>
              <c:xMode val="edge"/>
              <c:yMode val="edge"/>
              <c:x val="0.52449081364829397"/>
              <c:y val="0.85143518518518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I"/>
          </a:p>
        </c:txPr>
        <c:crossAx val="1204853296"/>
        <c:crosses val="autoZero"/>
        <c:crossBetween val="midCat"/>
      </c:valAx>
      <c:valAx>
        <c:axId val="120485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Vgl (V)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142518955963837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I"/>
          </a:p>
        </c:txPr>
        <c:crossAx val="1204851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21498250218722"/>
          <c:y val="0.19039807524059493"/>
          <c:w val="0.12840573053368329"/>
          <c:h val="0.212212744240303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at 100 V - stability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I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8"/>
          <c:tx>
            <c:v>Gain1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Sheet1!$A$4:$A$11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Sheet1!$E$4:$E$11</c:f>
              <c:numCache>
                <c:formatCode>General</c:formatCode>
                <c:ptCount val="8"/>
                <c:pt idx="0">
                  <c:v>13.3</c:v>
                </c:pt>
                <c:pt idx="1">
                  <c:v>14.1</c:v>
                </c:pt>
                <c:pt idx="2">
                  <c:v>14.2</c:v>
                </c:pt>
                <c:pt idx="3">
                  <c:v>13.2</c:v>
                </c:pt>
                <c:pt idx="4">
                  <c:v>12.3</c:v>
                </c:pt>
                <c:pt idx="5">
                  <c:v>13.1</c:v>
                </c:pt>
                <c:pt idx="6">
                  <c:v>14.6</c:v>
                </c:pt>
                <c:pt idx="7">
                  <c:v>13.8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DB-4605-9EA5-0EE2A5E78309}"/>
            </c:ext>
          </c:extLst>
        </c:ser>
        <c:ser>
          <c:idx val="9"/>
          <c:order val="9"/>
          <c:tx>
            <c:v>Gain2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noFill/>
              </a:ln>
              <a:effectLst/>
            </c:spPr>
          </c:marker>
          <c:xVal>
            <c:numRef>
              <c:f>Sheet1!$A$4:$A$11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Sheet1!$F$4:$F$10</c:f>
              <c:numCache>
                <c:formatCode>General</c:formatCode>
                <c:ptCount val="7"/>
                <c:pt idx="0">
                  <c:v>12</c:v>
                </c:pt>
                <c:pt idx="1">
                  <c:v>12.7</c:v>
                </c:pt>
                <c:pt idx="2">
                  <c:v>12.8</c:v>
                </c:pt>
                <c:pt idx="3">
                  <c:v>12</c:v>
                </c:pt>
                <c:pt idx="4">
                  <c:v>11.1</c:v>
                </c:pt>
                <c:pt idx="5">
                  <c:v>11.9</c:v>
                </c:pt>
                <c:pt idx="6">
                  <c:v>13.3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5DB-4605-9EA5-0EE2A5E78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851216"/>
        <c:axId val="12048532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Gain1 mounting1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FF0000"/>
                    </a:solidFill>
                    <a:ln w="9525">
                      <a:noFill/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Sheet1!$A$4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Sheet1!$E$4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13.3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25DB-4605-9EA5-0EE2A5E78309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Gain2 mounting1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00FF"/>
                    </a:solidFill>
                    <a:ln w="9525">
                      <a:noFill/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Sheet1!$F$4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25DB-4605-9EA5-0EE2A5E78309}"/>
                  </c:ext>
                </c:extLst>
              </c15:ser>
            </c15:filteredScatterSeries>
            <c15:filteredScatterSeries>
              <c15:ser>
                <c:idx val="3"/>
                <c:order val="2"/>
                <c:tx>
                  <c:v>Gain1 mounting2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Sheet1!$E$5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14.1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25DB-4605-9EA5-0EE2A5E78309}"/>
                  </c:ext>
                </c:extLst>
              </c15:ser>
            </c15:filteredScatterSeries>
            <c15:filteredScatterSeries>
              <c15:ser>
                <c:idx val="2"/>
                <c:order val="3"/>
                <c:tx>
                  <c:v>Gain2 mounting2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Sheet1!$F$5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12.7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25DB-4605-9EA5-0EE2A5E78309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Gain1 mounting3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Sheet1!$A$6:$A$8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</c:v>
                      </c:pt>
                      <c:pt idx="1">
                        <c:v>4</c:v>
                      </c:pt>
                      <c:pt idx="2">
                        <c:v>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Sheet1!$E$6:$E$8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14.2</c:v>
                      </c:pt>
                      <c:pt idx="1">
                        <c:v>13.2</c:v>
                      </c:pt>
                      <c:pt idx="2">
                        <c:v>12.3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25DB-4605-9EA5-0EE2A5E78309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Gain2 mounting3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Sheet1!$A$6:$A$8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</c:v>
                      </c:pt>
                      <c:pt idx="1">
                        <c:v>4</c:v>
                      </c:pt>
                      <c:pt idx="2">
                        <c:v>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Sheet1!$F$6:$F$8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12.8</c:v>
                      </c:pt>
                      <c:pt idx="1">
                        <c:v>12</c:v>
                      </c:pt>
                      <c:pt idx="2">
                        <c:v>11.1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25DB-4605-9EA5-0EE2A5E78309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Gain1 mounting4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Sheet1!$A$9:$A$11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Sheet1!$E$9:$E$11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13.1</c:v>
                      </c:pt>
                      <c:pt idx="1">
                        <c:v>14.6</c:v>
                      </c:pt>
                      <c:pt idx="2">
                        <c:v>13.8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25DB-4605-9EA5-0EE2A5E78309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Gain2 mounting4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Sheet1!$A$9:$A$11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Sheet1!$F$9:$F$11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11.9</c:v>
                      </c:pt>
                      <c:pt idx="1">
                        <c:v>13.3</c:v>
                      </c:pt>
                      <c:pt idx="2">
                        <c:v>12.7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7-25DB-4605-9EA5-0EE2A5E78309}"/>
                  </c:ext>
                </c:extLst>
              </c15:ser>
            </c15:filteredScatterSeries>
          </c:ext>
        </c:extLst>
      </c:scatterChart>
      <c:valAx>
        <c:axId val="1204851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Consecutive measurement</a:t>
                </a:r>
              </a:p>
            </c:rich>
          </c:tx>
          <c:layout>
            <c:manualLayout>
              <c:xMode val="edge"/>
              <c:yMode val="edge"/>
              <c:x val="0.5270601487314085"/>
              <c:y val="0.85606481481481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I"/>
          </a:p>
        </c:txPr>
        <c:crossAx val="1204853296"/>
        <c:crosses val="autoZero"/>
        <c:crossBetween val="midCat"/>
      </c:valAx>
      <c:valAx>
        <c:axId val="120485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Gain at 100 V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15856080489938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I"/>
          </a:p>
        </c:txPr>
        <c:crossAx val="1204851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3027121609797"/>
          <c:y val="0.18113881598133566"/>
          <c:w val="0.15161417322834644"/>
          <c:h val="0.212212744240303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415925</xdr:colOff>
      <xdr:row>19</xdr:row>
      <xdr:rowOff>15875</xdr:rowOff>
    </xdr:from>
    <xdr:to>
      <xdr:col>18</xdr:col>
      <xdr:colOff>111125</xdr:colOff>
      <xdr:row>33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90C7FF-1866-4EEC-8020-BDC58B57F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387350</xdr:colOff>
      <xdr:row>3</xdr:row>
      <xdr:rowOff>0</xdr:rowOff>
    </xdr:from>
    <xdr:to>
      <xdr:col>18</xdr:col>
      <xdr:colOff>82550</xdr:colOff>
      <xdr:row>17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FFB899-20F8-4A6E-B4C2-DC9B34405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8728-0FE8-4CBD-B3DE-2E6E938B4AA8}">
  <dimension ref="A1:G14"/>
  <sheetViews>
    <sheetView tabSelected="1" workbookViewId="0">
      <selection activeCell="I21" sqref="I21"/>
    </sheetView>
  </sheetViews>
  <sheetFormatPr defaultRowHeight="14.5" x14ac:dyDescent="0.35"/>
  <cols>
    <col min="1" max="1" width="19.54296875" customWidth="1"/>
    <col min="2" max="2" width="31.1796875" customWidth="1"/>
    <col min="3" max="3" width="10.36328125" bestFit="1" customWidth="1"/>
  </cols>
  <sheetData>
    <row r="1" spans="1:7" x14ac:dyDescent="0.35">
      <c r="A1" t="s">
        <v>0</v>
      </c>
    </row>
    <row r="2" spans="1:7" x14ac:dyDescent="0.35">
      <c r="A2" t="s">
        <v>7</v>
      </c>
    </row>
    <row r="3" spans="1:7" x14ac:dyDescent="0.3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8</v>
      </c>
    </row>
    <row r="4" spans="1:7" x14ac:dyDescent="0.35">
      <c r="A4">
        <v>1</v>
      </c>
      <c r="B4">
        <v>1</v>
      </c>
      <c r="C4">
        <v>23.9</v>
      </c>
      <c r="D4">
        <v>23.7</v>
      </c>
      <c r="E4">
        <v>13.3</v>
      </c>
      <c r="F4">
        <v>12</v>
      </c>
      <c r="G4">
        <f>A4+0.1</f>
        <v>1.1000000000000001</v>
      </c>
    </row>
    <row r="5" spans="1:7" x14ac:dyDescent="0.35">
      <c r="A5">
        <v>2</v>
      </c>
      <c r="B5">
        <v>1</v>
      </c>
      <c r="C5">
        <v>23.7</v>
      </c>
      <c r="D5">
        <v>23.7</v>
      </c>
      <c r="E5">
        <v>14.1</v>
      </c>
      <c r="F5">
        <v>12.7</v>
      </c>
      <c r="G5">
        <f t="shared" ref="G5:G11" si="0">A5+0.1</f>
        <v>2.1</v>
      </c>
    </row>
    <row r="6" spans="1:7" x14ac:dyDescent="0.35">
      <c r="A6">
        <v>3</v>
      </c>
      <c r="B6">
        <v>0</v>
      </c>
      <c r="C6">
        <v>23.6</v>
      </c>
      <c r="D6">
        <v>23.8</v>
      </c>
      <c r="E6">
        <v>14.2</v>
      </c>
      <c r="F6">
        <v>12.8</v>
      </c>
      <c r="G6">
        <f t="shared" si="0"/>
        <v>3.1</v>
      </c>
    </row>
    <row r="7" spans="1:7" x14ac:dyDescent="0.35">
      <c r="A7">
        <v>4</v>
      </c>
      <c r="B7">
        <v>0</v>
      </c>
      <c r="C7">
        <v>23.9</v>
      </c>
      <c r="D7">
        <v>23.7</v>
      </c>
      <c r="E7">
        <v>13.2</v>
      </c>
      <c r="F7">
        <v>12</v>
      </c>
      <c r="G7">
        <f t="shared" si="0"/>
        <v>4.0999999999999996</v>
      </c>
    </row>
    <row r="8" spans="1:7" x14ac:dyDescent="0.35">
      <c r="A8">
        <v>5</v>
      </c>
      <c r="B8">
        <v>0</v>
      </c>
      <c r="C8">
        <v>23.8</v>
      </c>
      <c r="D8">
        <v>24</v>
      </c>
      <c r="E8">
        <v>12.3</v>
      </c>
      <c r="F8">
        <v>11.1</v>
      </c>
      <c r="G8">
        <f t="shared" si="0"/>
        <v>5.0999999999999996</v>
      </c>
    </row>
    <row r="9" spans="1:7" x14ac:dyDescent="0.35">
      <c r="A9">
        <v>6</v>
      </c>
      <c r="B9">
        <v>1</v>
      </c>
      <c r="C9">
        <v>23.9</v>
      </c>
      <c r="D9">
        <v>23.9</v>
      </c>
      <c r="E9">
        <v>13.1</v>
      </c>
      <c r="F9">
        <v>11.9</v>
      </c>
      <c r="G9">
        <f t="shared" si="0"/>
        <v>6.1</v>
      </c>
    </row>
    <row r="10" spans="1:7" x14ac:dyDescent="0.35">
      <c r="A10">
        <v>7</v>
      </c>
      <c r="B10">
        <v>0</v>
      </c>
      <c r="C10">
        <v>23.7</v>
      </c>
      <c r="D10">
        <v>23.8</v>
      </c>
      <c r="E10">
        <v>14.6</v>
      </c>
      <c r="F10">
        <v>13.3</v>
      </c>
      <c r="G10">
        <f t="shared" si="0"/>
        <v>7.1</v>
      </c>
    </row>
    <row r="11" spans="1:7" x14ac:dyDescent="0.35">
      <c r="A11">
        <v>8</v>
      </c>
      <c r="B11">
        <v>0</v>
      </c>
      <c r="C11">
        <v>23.8</v>
      </c>
      <c r="D11">
        <v>23.8</v>
      </c>
      <c r="E11">
        <v>13.8</v>
      </c>
      <c r="F11">
        <v>12.7</v>
      </c>
      <c r="G11">
        <f t="shared" si="0"/>
        <v>8.1</v>
      </c>
    </row>
    <row r="13" spans="1:7" x14ac:dyDescent="0.35">
      <c r="C13" s="1">
        <f>AVERAGE(C4:C12)</f>
        <v>23.787499999999998</v>
      </c>
      <c r="D13" s="1">
        <f>AVERAGE(D4:D12)</f>
        <v>23.800000000000004</v>
      </c>
      <c r="E13" s="2">
        <f>AVERAGE(E4:E12)</f>
        <v>13.574999999999998</v>
      </c>
      <c r="F13" s="2">
        <f>AVERAGE(F4:F12)</f>
        <v>12.3125</v>
      </c>
      <c r="G13" s="1"/>
    </row>
    <row r="14" spans="1:7" x14ac:dyDescent="0.35">
      <c r="C14" s="1">
        <f>_xlfn.STDEV.P(C4:C12)</f>
        <v>0.10532687216470377</v>
      </c>
      <c r="D14" s="1">
        <f>_xlfn.STDEV.P(D4:D12)</f>
        <v>0.1000000000000001</v>
      </c>
      <c r="E14" s="2">
        <f>_xlfn.STDEV.P(E4:E12)</f>
        <v>0.69236912120631122</v>
      </c>
      <c r="F14" s="2">
        <f>_xlfn.STDEV.P(F4:F12)</f>
        <v>0.64698821473037682</v>
      </c>
      <c r="G1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</dc:creator>
  <cp:lastModifiedBy>Bojan</cp:lastModifiedBy>
  <dcterms:created xsi:type="dcterms:W3CDTF">2024-05-23T12:23:09Z</dcterms:created>
  <dcterms:modified xsi:type="dcterms:W3CDTF">2024-05-24T06:03:46Z</dcterms:modified>
</cp:coreProperties>
</file>